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" i="1" l="1"/>
  <c r="E3" i="1" s="1"/>
  <c r="D10" i="1" l="1"/>
  <c r="D6" i="1"/>
  <c r="C6" i="1"/>
  <c r="C10" i="1"/>
  <c r="D8" i="1"/>
  <c r="C8" i="1"/>
</calcChain>
</file>

<file path=xl/sharedStrings.xml><?xml version="1.0" encoding="utf-8"?>
<sst xmlns="http://schemas.openxmlformats.org/spreadsheetml/2006/main" count="39" uniqueCount="29">
  <si>
    <t>AeroSets</t>
  </si>
  <si>
    <t>4 min</t>
  </si>
  <si>
    <t>20 min</t>
  </si>
  <si>
    <t>60 min</t>
  </si>
  <si>
    <t xml:space="preserve">Durchschnittliche Watt über 4 Minuten All-out </t>
  </si>
  <si>
    <t>Laktattraining</t>
  </si>
  <si>
    <t>Dauer in Sek.</t>
  </si>
  <si>
    <t>Watt</t>
  </si>
  <si>
    <t>Kadenz</t>
  </si>
  <si>
    <t>Rep.</t>
  </si>
  <si>
    <t>Pause</t>
  </si>
  <si>
    <t>Herzleistung Laktatabbau 2</t>
  </si>
  <si>
    <t>40s/20s, die 40s normal, die 20s in Aeroposition gefahren</t>
  </si>
  <si>
    <t>95/105</t>
  </si>
  <si>
    <t>10 bis 30</t>
  </si>
  <si>
    <t>keine</t>
  </si>
  <si>
    <t>VO2max-Training</t>
  </si>
  <si>
    <t>Dauer in Sek/Min</t>
  </si>
  <si>
    <t>Sauerstoffaufnahme VO2max 1</t>
  </si>
  <si>
    <t>30s/5 Min</t>
  </si>
  <si>
    <t>110/85</t>
  </si>
  <si>
    <t>6 bis 10</t>
  </si>
  <si>
    <t>Motoriktraining</t>
  </si>
  <si>
    <t>Dauer in Min.</t>
  </si>
  <si>
    <t>Kraft-360-Hometrainer</t>
  </si>
  <si>
    <t>2 /2 min, die ersten 2 Minuten freihändig, die zweiten 2 Minunten in Aeroposition</t>
  </si>
  <si>
    <t>65/65</t>
  </si>
  <si>
    <t>6 bis 12</t>
  </si>
  <si>
    <r>
      <rPr>
        <b/>
        <sz val="10"/>
        <color theme="1"/>
        <rFont val="Calibri"/>
        <family val="2"/>
        <scheme val="minor"/>
      </rPr>
      <t>Feld</t>
    </r>
    <r>
      <rPr>
        <sz val="10"/>
        <color theme="1"/>
        <rFont val="Calibri"/>
        <family val="2"/>
        <scheme val="minor"/>
      </rPr>
      <t>, C3 ist ohne Blattschutz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</si>
</sst>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-809]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DEADA"/>
        <bgColor rgb="FFFDEADA"/>
      </patternFill>
    </fill>
    <fill>
      <patternFill patternType="solid">
        <fgColor theme="0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6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164" fontId="5" fillId="0" borderId="0" xfId="1" applyFont="1" applyBorder="1" applyAlignment="1">
      <alignment horizontal="left" vertical="center"/>
    </xf>
    <xf numFmtId="164" fontId="6" fillId="0" borderId="0" xfId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2" borderId="2" xfId="1" applyFont="1" applyFill="1" applyBorder="1" applyAlignment="1" applyProtection="1">
      <alignment horizontal="center" vertical="center" wrapText="1"/>
      <protection locked="0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1" applyFont="1" applyBorder="1" applyAlignment="1">
      <alignment vertical="center"/>
    </xf>
    <xf numFmtId="164" fontId="8" fillId="0" borderId="0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vertical="center" wrapText="1"/>
    </xf>
    <xf numFmtId="164" fontId="8" fillId="3" borderId="6" xfId="1" applyFont="1" applyFill="1" applyBorder="1" applyAlignment="1">
      <alignment horizontal="left" vertical="center"/>
    </xf>
    <xf numFmtId="164" fontId="8" fillId="3" borderId="7" xfId="1" applyFont="1" applyFill="1" applyBorder="1" applyAlignment="1">
      <alignment horizontal="left" vertical="center"/>
    </xf>
    <xf numFmtId="164" fontId="8" fillId="3" borderId="8" xfId="1" applyFont="1" applyFill="1" applyBorder="1" applyAlignment="1">
      <alignment horizontal="center" vertical="center"/>
    </xf>
    <xf numFmtId="164" fontId="9" fillId="5" borderId="10" xfId="1" applyFont="1" applyFill="1" applyBorder="1" applyAlignment="1">
      <alignment horizontal="left" vertical="center" wrapText="1"/>
    </xf>
    <xf numFmtId="164" fontId="8" fillId="3" borderId="11" xfId="1" applyFont="1" applyFill="1" applyBorder="1" applyAlignment="1">
      <alignment vertical="center"/>
    </xf>
    <xf numFmtId="164" fontId="5" fillId="0" borderId="0" xfId="1" applyFont="1" applyAlignment="1">
      <alignment vertical="center"/>
    </xf>
    <xf numFmtId="164" fontId="5" fillId="6" borderId="12" xfId="1" applyFont="1" applyFill="1" applyBorder="1" applyAlignment="1">
      <alignment horizontal="left" vertical="center"/>
    </xf>
    <xf numFmtId="164" fontId="5" fillId="0" borderId="13" xfId="1" applyFont="1" applyBorder="1" applyAlignment="1">
      <alignment horizontal="left" vertical="center"/>
    </xf>
    <xf numFmtId="165" fontId="5" fillId="3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164" fontId="10" fillId="0" borderId="13" xfId="1" applyFont="1" applyBorder="1" applyAlignment="1">
      <alignment horizontal="left" vertical="center"/>
    </xf>
    <xf numFmtId="164" fontId="5" fillId="0" borderId="17" xfId="1" applyFont="1" applyBorder="1" applyAlignment="1">
      <alignment vertical="center"/>
    </xf>
    <xf numFmtId="49" fontId="8" fillId="3" borderId="8" xfId="1" applyNumberFormat="1" applyFont="1" applyFill="1" applyBorder="1" applyAlignment="1">
      <alignment horizontal="center" vertical="center"/>
    </xf>
    <xf numFmtId="164" fontId="5" fillId="0" borderId="18" xfId="1" applyFont="1" applyBorder="1" applyAlignment="1">
      <alignment horizontal="left" vertical="center"/>
    </xf>
    <xf numFmtId="164" fontId="5" fillId="0" borderId="19" xfId="1" applyFont="1" applyBorder="1" applyAlignment="1">
      <alignment horizontal="left" vertical="center"/>
    </xf>
    <xf numFmtId="1" fontId="5" fillId="3" borderId="20" xfId="1" applyNumberFormat="1" applyFont="1" applyFill="1" applyBorder="1" applyAlignment="1">
      <alignment horizontal="center" vertical="center"/>
    </xf>
    <xf numFmtId="1" fontId="5" fillId="3" borderId="7" xfId="1" applyNumberFormat="1" applyFont="1" applyFill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/>
    </xf>
    <xf numFmtId="164" fontId="10" fillId="0" borderId="19" xfId="1" applyFont="1" applyFill="1" applyBorder="1" applyAlignment="1">
      <alignment horizontal="left" vertical="center"/>
    </xf>
    <xf numFmtId="164" fontId="5" fillId="4" borderId="22" xfId="1" applyFont="1" applyFill="1" applyBorder="1" applyAlignment="1">
      <alignment horizontal="left" vertical="center"/>
    </xf>
    <xf numFmtId="164" fontId="5" fillId="4" borderId="23" xfId="1" applyFont="1" applyFill="1" applyBorder="1" applyAlignment="1">
      <alignment horizontal="left" vertical="center"/>
    </xf>
    <xf numFmtId="1" fontId="5" fillId="7" borderId="23" xfId="1" applyNumberFormat="1" applyFont="1" applyFill="1" applyBorder="1" applyAlignment="1">
      <alignment horizontal="center" vertical="center"/>
    </xf>
    <xf numFmtId="1" fontId="5" fillId="7" borderId="8" xfId="1" applyNumberFormat="1" applyFont="1" applyFill="1" applyBorder="1" applyAlignment="1">
      <alignment horizontal="center" vertical="center"/>
    </xf>
    <xf numFmtId="49" fontId="5" fillId="4" borderId="25" xfId="1" applyNumberFormat="1" applyFont="1" applyFill="1" applyBorder="1" applyAlignment="1">
      <alignment horizontal="center" vertical="center"/>
    </xf>
    <xf numFmtId="164" fontId="10" fillId="8" borderId="23" xfId="1" applyFont="1" applyFill="1" applyBorder="1" applyAlignment="1">
      <alignment horizontal="left" vertical="center" wrapText="1"/>
    </xf>
    <xf numFmtId="164" fontId="5" fillId="4" borderId="26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0" borderId="0" xfId="1" applyFont="1"/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5" fillId="0" borderId="4" xfId="1" applyFont="1" applyFill="1" applyBorder="1" applyAlignment="1">
      <alignment horizontal="left" vertical="center" wrapText="1"/>
    </xf>
    <xf numFmtId="164" fontId="5" fillId="0" borderId="3" xfId="1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left" vertical="center" wrapText="1"/>
    </xf>
    <xf numFmtId="164" fontId="8" fillId="3" borderId="4" xfId="1" applyFont="1" applyFill="1" applyBorder="1" applyAlignment="1">
      <alignment horizontal="center" vertical="center"/>
    </xf>
    <xf numFmtId="164" fontId="8" fillId="3" borderId="8" xfId="1" applyFont="1" applyFill="1" applyBorder="1" applyAlignment="1">
      <alignment horizontal="center" vertical="center"/>
    </xf>
    <xf numFmtId="164" fontId="8" fillId="4" borderId="9" xfId="1" applyFont="1" applyFill="1" applyBorder="1" applyAlignment="1">
      <alignment horizontal="center" vertical="center"/>
    </xf>
    <xf numFmtId="164" fontId="8" fillId="4" borderId="15" xfId="1" applyFont="1" applyFill="1" applyBorder="1" applyAlignment="1">
      <alignment horizontal="center" vertical="center"/>
    </xf>
    <xf numFmtId="164" fontId="8" fillId="4" borderId="24" xfId="1" applyFont="1" applyFill="1" applyBorder="1" applyAlignment="1">
      <alignment horizontal="center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H32"/>
  <sheetViews>
    <sheetView tabSelected="1" workbookViewId="0">
      <selection activeCell="C4" sqref="C4"/>
    </sheetView>
  </sheetViews>
  <sheetFormatPr baseColWidth="10" defaultColWidth="12.5703125" defaultRowHeight="15" x14ac:dyDescent="0.25"/>
  <cols>
    <col min="1" max="1" width="26.140625" style="47" customWidth="1"/>
    <col min="2" max="2" width="57.7109375" style="47" customWidth="1"/>
    <col min="3" max="3" width="8.7109375" style="47" customWidth="1"/>
    <col min="4" max="5" width="8" style="47" customWidth="1"/>
    <col min="6" max="6" width="10" style="47" customWidth="1"/>
    <col min="7" max="7" width="8.140625" style="47" customWidth="1"/>
    <col min="8" max="8" width="7" style="47" customWidth="1"/>
    <col min="9" max="996" width="9.7109375" style="47" customWidth="1"/>
    <col min="997" max="16384" width="12.5703125" style="2"/>
  </cols>
  <sheetData>
    <row r="1" spans="1:996" ht="29.25" thickBot="1" x14ac:dyDescent="0.3">
      <c r="A1" s="54" t="s">
        <v>0</v>
      </c>
      <c r="B1" s="54"/>
      <c r="C1" s="1"/>
      <c r="D1" s="2"/>
      <c r="E1" s="2"/>
      <c r="F1" s="3"/>
      <c r="G1" s="2"/>
      <c r="H1" s="4"/>
      <c r="I1" s="5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</row>
    <row r="2" spans="1:996" s="8" customFormat="1" ht="15.75" thickBot="1" x14ac:dyDescent="0.3">
      <c r="A2" s="55"/>
      <c r="B2" s="55"/>
      <c r="C2" s="6" t="s">
        <v>1</v>
      </c>
      <c r="D2" s="6" t="s">
        <v>2</v>
      </c>
      <c r="E2" s="7" t="s">
        <v>3</v>
      </c>
      <c r="F2" s="48" t="s">
        <v>28</v>
      </c>
      <c r="G2" s="49"/>
      <c r="H2" s="50"/>
      <c r="I2" s="9"/>
      <c r="J2" s="10"/>
    </row>
    <row r="3" spans="1:996" s="15" customFormat="1" ht="21.75" customHeight="1" thickBot="1" x14ac:dyDescent="0.3">
      <c r="A3" s="56" t="s">
        <v>4</v>
      </c>
      <c r="B3" s="57"/>
      <c r="C3" s="11">
        <v>380</v>
      </c>
      <c r="D3" s="12">
        <f>SUM(C3*0.8)</f>
        <v>304</v>
      </c>
      <c r="E3" s="13">
        <f>SUM(D3*0.9)</f>
        <v>273.60000000000002</v>
      </c>
      <c r="F3" s="51"/>
      <c r="G3" s="52"/>
      <c r="H3" s="53"/>
      <c r="I3" s="16"/>
      <c r="J3" s="14"/>
    </row>
    <row r="4" spans="1:996" s="15" customFormat="1" ht="12" thickBot="1" x14ac:dyDescent="0.3">
      <c r="A4" s="58"/>
      <c r="B4" s="59"/>
      <c r="C4" s="17"/>
      <c r="D4" s="17"/>
      <c r="E4" s="17"/>
      <c r="F4" s="18"/>
      <c r="H4" s="4"/>
      <c r="I4" s="16"/>
      <c r="J4" s="14"/>
    </row>
    <row r="5" spans="1:996" s="15" customFormat="1" ht="22.5" customHeight="1" thickBot="1" x14ac:dyDescent="0.3">
      <c r="A5" s="19" t="s">
        <v>5</v>
      </c>
      <c r="B5" s="20" t="s">
        <v>6</v>
      </c>
      <c r="C5" s="60" t="s">
        <v>7</v>
      </c>
      <c r="D5" s="61"/>
      <c r="E5" s="62"/>
      <c r="F5" s="21" t="s">
        <v>8</v>
      </c>
      <c r="G5" s="22" t="s">
        <v>9</v>
      </c>
      <c r="H5" s="23" t="s">
        <v>10</v>
      </c>
      <c r="I5" s="24"/>
    </row>
    <row r="6" spans="1:996" s="15" customFormat="1" ht="22.5" customHeight="1" thickBot="1" x14ac:dyDescent="0.3">
      <c r="A6" s="25" t="s">
        <v>11</v>
      </c>
      <c r="B6" s="26" t="s">
        <v>12</v>
      </c>
      <c r="C6" s="27">
        <f>SUM(E3/0.92)</f>
        <v>297.39130434782612</v>
      </c>
      <c r="D6" s="28">
        <f>SUM(E3/1.25)</f>
        <v>218.88000000000002</v>
      </c>
      <c r="E6" s="63"/>
      <c r="F6" s="29" t="s">
        <v>13</v>
      </c>
      <c r="G6" s="30" t="s">
        <v>14</v>
      </c>
      <c r="H6" s="31" t="s">
        <v>15</v>
      </c>
      <c r="I6" s="24"/>
    </row>
    <row r="7" spans="1:996" s="15" customFormat="1" ht="22.5" customHeight="1" thickBot="1" x14ac:dyDescent="0.3">
      <c r="A7" s="19" t="s">
        <v>16</v>
      </c>
      <c r="B7" s="20" t="s">
        <v>17</v>
      </c>
      <c r="C7" s="60" t="s">
        <v>7</v>
      </c>
      <c r="D7" s="61"/>
      <c r="E7" s="63"/>
      <c r="F7" s="32" t="s">
        <v>8</v>
      </c>
      <c r="G7" s="22" t="s">
        <v>9</v>
      </c>
      <c r="H7" s="23" t="s">
        <v>10</v>
      </c>
    </row>
    <row r="8" spans="1:996" s="15" customFormat="1" ht="22.5" customHeight="1" thickBot="1" x14ac:dyDescent="0.3">
      <c r="A8" s="33" t="s">
        <v>18</v>
      </c>
      <c r="B8" s="34" t="s">
        <v>19</v>
      </c>
      <c r="C8" s="35">
        <f>SUM(E3*2)</f>
        <v>547.20000000000005</v>
      </c>
      <c r="D8" s="36">
        <f>SUM(E3/1.5)</f>
        <v>182.4</v>
      </c>
      <c r="E8" s="63"/>
      <c r="F8" s="37" t="s">
        <v>20</v>
      </c>
      <c r="G8" s="38" t="s">
        <v>21</v>
      </c>
      <c r="H8" s="31" t="s">
        <v>15</v>
      </c>
    </row>
    <row r="9" spans="1:996" s="15" customFormat="1" ht="22.5" customHeight="1" thickBot="1" x14ac:dyDescent="0.3">
      <c r="A9" s="19" t="s">
        <v>22</v>
      </c>
      <c r="B9" s="20" t="s">
        <v>23</v>
      </c>
      <c r="C9" s="60" t="s">
        <v>7</v>
      </c>
      <c r="D9" s="61"/>
      <c r="E9" s="63"/>
      <c r="F9" s="32" t="s">
        <v>8</v>
      </c>
      <c r="G9" s="22" t="s">
        <v>9</v>
      </c>
      <c r="H9" s="23" t="s">
        <v>10</v>
      </c>
    </row>
    <row r="10" spans="1:996" s="15" customFormat="1" ht="22.5" customHeight="1" thickBot="1" x14ac:dyDescent="0.3">
      <c r="A10" s="39" t="s">
        <v>24</v>
      </c>
      <c r="B10" s="40" t="s">
        <v>25</v>
      </c>
      <c r="C10" s="41">
        <f>SUM(E3*1)</f>
        <v>273.60000000000002</v>
      </c>
      <c r="D10" s="42">
        <f>SUM(E3/1.1)</f>
        <v>248.72727272727272</v>
      </c>
      <c r="E10" s="64"/>
      <c r="F10" s="43" t="s">
        <v>26</v>
      </c>
      <c r="G10" s="44" t="s">
        <v>27</v>
      </c>
      <c r="H10" s="45" t="s">
        <v>15</v>
      </c>
    </row>
    <row r="11" spans="1:996" s="8" customFormat="1" x14ac:dyDescent="0.25">
      <c r="A11" s="46"/>
      <c r="B11" s="46"/>
      <c r="C11" s="46"/>
      <c r="D11" s="46"/>
      <c r="E11" s="46"/>
      <c r="F11" s="46"/>
      <c r="G11" s="46"/>
      <c r="H11" s="46"/>
    </row>
    <row r="12" spans="1:996" ht="15" customHeight="1" x14ac:dyDescent="0.25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</row>
    <row r="13" spans="1:996" ht="15" customHeight="1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</row>
    <row r="16" spans="1:996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</row>
    <row r="17" spans="1:996" ht="1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</row>
    <row r="18" spans="1:996" ht="1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</row>
    <row r="19" spans="1:996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</row>
    <row r="20" spans="1:996" ht="1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</row>
    <row r="21" spans="1:996" ht="1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</row>
    <row r="22" spans="1:996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</row>
    <row r="23" spans="1:996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</row>
    <row r="24" spans="1:996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</row>
    <row r="25" spans="1:996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</row>
    <row r="26" spans="1:996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</row>
    <row r="27" spans="1:996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</row>
    <row r="28" spans="1:996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</row>
    <row r="29" spans="1:996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</row>
    <row r="30" spans="1:996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</row>
    <row r="31" spans="1:996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</row>
    <row r="32" spans="1:996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</row>
  </sheetData>
  <sheetProtection password="AE4F" sheet="1" objects="1" scenarios="1"/>
  <mergeCells count="9">
    <mergeCell ref="C5:D5"/>
    <mergeCell ref="E5:E10"/>
    <mergeCell ref="C7:D7"/>
    <mergeCell ref="C9:D9"/>
    <mergeCell ref="F2:H3"/>
    <mergeCell ref="A1:B1"/>
    <mergeCell ref="A2:B2"/>
    <mergeCell ref="A3:B3"/>
    <mergeCell ref="A4:B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Triathloncoach Roy Hinnen</dc:creator>
  <cp:lastModifiedBy>Triathloncoach Roy Hinnen</cp:lastModifiedBy>
  <dcterms:created xsi:type="dcterms:W3CDTF">2018-03-05T18:03:40Z</dcterms:created>
  <dcterms:modified xsi:type="dcterms:W3CDTF">2018-03-06T19:45:25Z</dcterms:modified>
</cp:coreProperties>
</file>