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75" yWindow="1605" windowWidth="31515" windowHeight="15705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3" i="1"/>
  <c r="C30" i="1"/>
  <c r="C31" i="1"/>
  <c r="B25" i="1" l="1"/>
  <c r="B26" i="1" s="1"/>
  <c r="E7" i="1" s="1"/>
  <c r="E6" i="1" l="1"/>
</calcChain>
</file>

<file path=xl/sharedStrings.xml><?xml version="1.0" encoding="utf-8"?>
<sst xmlns="http://schemas.openxmlformats.org/spreadsheetml/2006/main" count="15" uniqueCount="14">
  <si>
    <t>avg speed letze 2'</t>
  </si>
  <si>
    <t>km/h</t>
  </si>
  <si>
    <t>4min /1000</t>
  </si>
  <si>
    <t>12' /3km</t>
  </si>
  <si>
    <t>avg speed die vorletzten 4'</t>
  </si>
  <si>
    <t>VO2 4'</t>
  </si>
  <si>
    <t>VO2 12'</t>
  </si>
  <si>
    <t>%</t>
  </si>
  <si>
    <t>Vmax</t>
  </si>
  <si>
    <t>FatMax</t>
  </si>
  <si>
    <t>von</t>
  </si>
  <si>
    <t>bis</t>
  </si>
  <si>
    <t>OUTPUT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</si>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</sst>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m/h&quot;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0" xfId="0" applyProtection="1">
      <protection hidden="1"/>
    </xf>
    <xf numFmtId="164" fontId="1" fillId="2" borderId="4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2" fillId="2" borderId="4" xfId="0" applyNumberFormat="1" applyFont="1" applyFill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B9" sqref="B9"/>
    </sheetView>
  </sheetViews>
  <sheetFormatPr baseColWidth="10" defaultRowHeight="15.75" x14ac:dyDescent="0.25"/>
  <cols>
    <col min="1" max="1" width="23.875" customWidth="1"/>
    <col min="2" max="2" width="13.5" bestFit="1" customWidth="1"/>
    <col min="5" max="5" width="12.625" customWidth="1"/>
  </cols>
  <sheetData>
    <row r="2" spans="1:5" ht="16.5" thickBot="1" x14ac:dyDescent="0.3"/>
    <row r="3" spans="1:5" x14ac:dyDescent="0.25">
      <c r="A3" s="11" t="s">
        <v>13</v>
      </c>
      <c r="B3" s="12"/>
      <c r="D3" s="11" t="s">
        <v>12</v>
      </c>
      <c r="E3" s="12"/>
    </row>
    <row r="4" spans="1:5" x14ac:dyDescent="0.25">
      <c r="A4" s="1" t="s">
        <v>2</v>
      </c>
      <c r="B4" s="2"/>
      <c r="D4" s="1"/>
      <c r="E4" s="2"/>
    </row>
    <row r="5" spans="1:5" x14ac:dyDescent="0.25">
      <c r="A5" s="1" t="s">
        <v>0</v>
      </c>
      <c r="B5" s="2" t="s">
        <v>1</v>
      </c>
      <c r="D5" s="13" t="s">
        <v>9</v>
      </c>
      <c r="E5" s="14"/>
    </row>
    <row r="6" spans="1:5" x14ac:dyDescent="0.25">
      <c r="A6" s="1"/>
      <c r="B6" s="7">
        <v>15.7</v>
      </c>
      <c r="D6" s="3" t="s">
        <v>10</v>
      </c>
      <c r="E6" s="9">
        <f>((B26*C30+C31)*B9)*1.05</f>
        <v>11.632258567901564</v>
      </c>
    </row>
    <row r="7" spans="1:5" ht="16.5" thickBot="1" x14ac:dyDescent="0.3">
      <c r="A7" s="1" t="s">
        <v>3</v>
      </c>
      <c r="B7" s="2"/>
      <c r="D7" s="4" t="s">
        <v>11</v>
      </c>
      <c r="E7" s="10">
        <f>((B26*C30+C31)*B9)/1.08</f>
        <v>10.257723604851467</v>
      </c>
    </row>
    <row r="8" spans="1:5" x14ac:dyDescent="0.25">
      <c r="A8" s="1" t="s">
        <v>4</v>
      </c>
      <c r="B8" s="2" t="s">
        <v>1</v>
      </c>
    </row>
    <row r="9" spans="1:5" ht="16.5" thickBot="1" x14ac:dyDescent="0.3">
      <c r="A9" s="5"/>
      <c r="B9" s="8">
        <v>13.8</v>
      </c>
    </row>
    <row r="23" spans="1:3" hidden="1" x14ac:dyDescent="0.25">
      <c r="A23" s="6" t="s">
        <v>5</v>
      </c>
      <c r="B23" s="6">
        <f>11.5+((B6/3.6)*7.4)+((B6/3.6)^3*0.25)</f>
        <v>64.508531592935526</v>
      </c>
      <c r="C23" s="6"/>
    </row>
    <row r="24" spans="1:3" hidden="1" x14ac:dyDescent="0.25">
      <c r="A24" s="6" t="s">
        <v>6</v>
      </c>
      <c r="B24" s="6">
        <f>11.5+((B9/3.6)*7.4)+((B9/3.6)^3*0.25)</f>
        <v>53.948842592592605</v>
      </c>
      <c r="C24" s="6"/>
    </row>
    <row r="25" spans="1:3" hidden="1" x14ac:dyDescent="0.25">
      <c r="A25" s="6" t="s">
        <v>7</v>
      </c>
      <c r="B25" s="6">
        <f>B24/B23*100</f>
        <v>83.630554378485755</v>
      </c>
      <c r="C25" s="6"/>
    </row>
    <row r="26" spans="1:3" hidden="1" x14ac:dyDescent="0.25">
      <c r="A26" s="6" t="s">
        <v>8</v>
      </c>
      <c r="B26" s="6">
        <f>(95.73-(B25))/33.2</f>
        <v>0.36444113317814003</v>
      </c>
      <c r="C26" s="6"/>
    </row>
    <row r="27" spans="1:3" hidden="1" x14ac:dyDescent="0.25">
      <c r="A27" s="6"/>
      <c r="B27" s="6"/>
      <c r="C27" s="6"/>
    </row>
    <row r="28" spans="1:3" hidden="1" x14ac:dyDescent="0.25">
      <c r="A28" s="6"/>
      <c r="B28" s="6">
        <v>0.1</v>
      </c>
      <c r="C28" s="6">
        <v>0.85</v>
      </c>
    </row>
    <row r="29" spans="1:3" hidden="1" x14ac:dyDescent="0.25">
      <c r="A29" s="6"/>
      <c r="B29" s="6">
        <v>1.5</v>
      </c>
      <c r="C29" s="6">
        <v>0.6</v>
      </c>
    </row>
    <row r="30" spans="1:3" hidden="1" x14ac:dyDescent="0.25">
      <c r="A30" s="6"/>
      <c r="B30" s="6"/>
      <c r="C30" s="6">
        <f>SLOPE(C28:C29,B28:B29)</f>
        <v>-0.17857142857142858</v>
      </c>
    </row>
    <row r="31" spans="1:3" hidden="1" x14ac:dyDescent="0.25">
      <c r="A31" s="6"/>
      <c r="B31" s="6"/>
      <c r="C31" s="6">
        <f>INTERCEPT(C28:C29,B28:B29)</f>
        <v>0.86785714285714288</v>
      </c>
    </row>
    <row r="32" spans="1:3" hidden="1" x14ac:dyDescent="0.25"/>
  </sheetData>
  <sheetProtection password="EDFC" sheet="1" objects="1" scenarios="1" selectLockedCells="1"/>
  <mergeCells count="3">
    <mergeCell ref="D3:E3"/>
    <mergeCell ref="D5:E5"/>
    <mergeCell ref="A3:B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iATAC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Weber</dc:creator>
  <cp:lastModifiedBy>Triathloncoach Roy Hinnen</cp:lastModifiedBy>
  <dcterms:created xsi:type="dcterms:W3CDTF">2017-11-25T15:30:15Z</dcterms:created>
  <dcterms:modified xsi:type="dcterms:W3CDTF">2018-01-24T16:51:30Z</dcterms:modified>
</cp:coreProperties>
</file>